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"/>
    </mc:Choice>
  </mc:AlternateContent>
  <xr:revisionPtr revIDLastSave="0" documentId="13_ncr:1_{BAD134FD-895D-4758-8161-D7A6EAB45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86" i="1" l="1"/>
  <c r="B206" i="1"/>
  <c r="A206" i="1"/>
  <c r="J205" i="1"/>
  <c r="I205" i="1"/>
  <c r="H205" i="1"/>
  <c r="G205" i="1"/>
  <c r="F205" i="1"/>
  <c r="B196" i="1"/>
  <c r="A196" i="1"/>
  <c r="L20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6" i="1"/>
  <c r="A156" i="1"/>
  <c r="L16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6" i="1"/>
  <c r="A136" i="1"/>
  <c r="L14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6" i="1"/>
  <c r="A116" i="1"/>
  <c r="L12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6" i="1"/>
  <c r="A96" i="1"/>
  <c r="L106" i="1"/>
  <c r="J95" i="1"/>
  <c r="I95" i="1"/>
  <c r="H95" i="1"/>
  <c r="G95" i="1"/>
  <c r="F95" i="1"/>
  <c r="B86" i="1"/>
  <c r="A86" i="1"/>
  <c r="J85" i="1"/>
  <c r="I85" i="1"/>
  <c r="H85" i="1"/>
  <c r="G85" i="1"/>
  <c r="F85" i="1"/>
  <c r="B76" i="1"/>
  <c r="A76" i="1"/>
  <c r="L86" i="1"/>
  <c r="J75" i="1"/>
  <c r="I75" i="1"/>
  <c r="H75" i="1"/>
  <c r="G75" i="1"/>
  <c r="F75" i="1"/>
  <c r="B66" i="1"/>
  <c r="A66" i="1"/>
  <c r="J65" i="1"/>
  <c r="I65" i="1"/>
  <c r="H65" i="1"/>
  <c r="G65" i="1"/>
  <c r="F65" i="1"/>
  <c r="B56" i="1"/>
  <c r="A56" i="1"/>
  <c r="L66" i="1"/>
  <c r="J55" i="1"/>
  <c r="I55" i="1"/>
  <c r="H55" i="1"/>
  <c r="G55" i="1"/>
  <c r="F55" i="1"/>
  <c r="B46" i="1"/>
  <c r="A46" i="1"/>
  <c r="J45" i="1"/>
  <c r="I45" i="1"/>
  <c r="H45" i="1"/>
  <c r="G45" i="1"/>
  <c r="F45" i="1"/>
  <c r="B36" i="1"/>
  <c r="A36" i="1"/>
  <c r="L46" i="1"/>
  <c r="J35" i="1"/>
  <c r="I35" i="1"/>
  <c r="H35" i="1"/>
  <c r="G35" i="1"/>
  <c r="F35" i="1"/>
  <c r="B26" i="1"/>
  <c r="A26" i="1"/>
  <c r="J25" i="1"/>
  <c r="I25" i="1"/>
  <c r="H25" i="1"/>
  <c r="F25" i="1"/>
  <c r="B16" i="1"/>
  <c r="A16" i="1"/>
  <c r="L26" i="1"/>
  <c r="J15" i="1"/>
  <c r="I15" i="1"/>
  <c r="H15" i="1"/>
  <c r="G15" i="1"/>
  <c r="F15" i="1"/>
  <c r="L207" i="1" l="1"/>
  <c r="J206" i="1"/>
  <c r="I206" i="1"/>
  <c r="H206" i="1"/>
  <c r="G206" i="1"/>
  <c r="F206" i="1"/>
  <c r="J186" i="1"/>
  <c r="I186" i="1"/>
  <c r="H186" i="1"/>
  <c r="G186" i="1"/>
  <c r="F186" i="1"/>
  <c r="I166" i="1"/>
  <c r="H166" i="1"/>
  <c r="G166" i="1"/>
  <c r="F166" i="1"/>
  <c r="J166" i="1"/>
  <c r="J146" i="1"/>
  <c r="I146" i="1"/>
  <c r="H146" i="1"/>
  <c r="G146" i="1"/>
  <c r="F146" i="1"/>
  <c r="J126" i="1"/>
  <c r="I126" i="1"/>
  <c r="H126" i="1"/>
  <c r="G126" i="1"/>
  <c r="F126" i="1"/>
  <c r="F106" i="1"/>
  <c r="J106" i="1"/>
  <c r="I106" i="1"/>
  <c r="H106" i="1"/>
  <c r="G106" i="1"/>
  <c r="J86" i="1"/>
  <c r="I86" i="1"/>
  <c r="H86" i="1"/>
  <c r="G86" i="1"/>
  <c r="F86" i="1"/>
  <c r="J66" i="1"/>
  <c r="I66" i="1"/>
  <c r="H66" i="1"/>
  <c r="G66" i="1"/>
  <c r="F66" i="1"/>
  <c r="J46" i="1"/>
  <c r="I46" i="1"/>
  <c r="H46" i="1"/>
  <c r="G46" i="1"/>
  <c r="F46" i="1"/>
  <c r="F26" i="1"/>
  <c r="J26" i="1"/>
  <c r="J207" i="1" s="1"/>
  <c r="I26" i="1"/>
  <c r="H26" i="1"/>
  <c r="G26" i="1"/>
  <c r="F207" i="1"/>
  <c r="I207" i="1" l="1"/>
  <c r="G207" i="1"/>
  <c r="H207" i="1"/>
</calcChain>
</file>

<file path=xl/sharedStrings.xml><?xml version="1.0" encoding="utf-8"?>
<sst xmlns="http://schemas.openxmlformats.org/spreadsheetml/2006/main" count="322" uniqueCount="83">
  <si>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</si>
  <si>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</si>
  <si>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</si>
  <si>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</si>
  <si>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</si>
  <si>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</si>
  <si>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</si>
  <si>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</si>
  <si>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</si>
  <si>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</si>
  <si>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</si>
  <si>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</si>
  <si>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</si>
  <si>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</si>
  <si>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</si>
  <si>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</si>
  <si>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</si>
  <si>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</si>
  <si>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</si>
  <si>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</si>
  <si>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</si>
  <si>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</si>
  <si>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</si>
  <si>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</si>
  <si>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</si>
  <si>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</si>
  <si>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</si>
  <si>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</si>
  <si>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</si>
  <si>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</si>
  <si>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</si>
  <si>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</si>
  <si>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</si>
  <si>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</si>
  <si>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</si>
  <si>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</si>
  <si>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</si>
  <si>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</si>
  <si>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</si>
  <si>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Гимназия № 131</t>
  </si>
  <si>
    <t>акт</t>
  </si>
  <si>
    <t>Чай с сахаром и лимоном</t>
  </si>
  <si>
    <t>Хлеб пшеничный</t>
  </si>
  <si>
    <t>Хлеб ржаной</t>
  </si>
  <si>
    <t>Макаронные изделия отварные</t>
  </si>
  <si>
    <t>Чай с сахаром</t>
  </si>
  <si>
    <t>Рассольник со сметаной</t>
  </si>
  <si>
    <t>Напиток из ягод</t>
  </si>
  <si>
    <t>Лимонад домашний</t>
  </si>
  <si>
    <t>Запеканка творожная с соусом</t>
  </si>
  <si>
    <t>Булочка молочная</t>
  </si>
  <si>
    <t>Борщ из свежей капусты с картофелем со сметаной</t>
  </si>
  <si>
    <t>Рис припущенный</t>
  </si>
  <si>
    <t>Суп из овощей со сметаной</t>
  </si>
  <si>
    <t>Мясо тушеное</t>
  </si>
  <si>
    <t>Суп картофельный с горохом</t>
  </si>
  <si>
    <t>Напиток из сухофруктов</t>
  </si>
  <si>
    <t>Каша молочная пшенная с маслом</t>
  </si>
  <si>
    <t>Мучное изделие</t>
  </si>
  <si>
    <t>Уха школьная</t>
  </si>
  <si>
    <t>Запеканка картофельная с мясом и овощами</t>
  </si>
  <si>
    <t>Каша гречневая вязкая</t>
  </si>
  <si>
    <t>директор</t>
  </si>
  <si>
    <t>Глушков</t>
  </si>
  <si>
    <t>таб 4</t>
  </si>
  <si>
    <t>Каша молочная рисовая с маслом</t>
  </si>
  <si>
    <t>Бутерброды с сыром</t>
  </si>
  <si>
    <t>Пюре фруктовое</t>
  </si>
  <si>
    <t>Суп-лапша домашняя с гренками</t>
  </si>
  <si>
    <t>Пудинг из птицы с соусом</t>
  </si>
  <si>
    <t>Фишболы в соусе</t>
  </si>
  <si>
    <t>Пюре картофельное</t>
  </si>
  <si>
    <t xml:space="preserve">Минестроне </t>
  </si>
  <si>
    <t>Булочка школьная</t>
  </si>
  <si>
    <t>Биточки с соусом</t>
  </si>
  <si>
    <t>Пельмени</t>
  </si>
  <si>
    <t>Закуска из овощей</t>
  </si>
  <si>
    <t>Птица, тушенная в соусе</t>
  </si>
  <si>
    <t>Плов из мяса</t>
  </si>
  <si>
    <t>Щи из свежей капусты с картофелем со сметаной</t>
  </si>
  <si>
    <t>Биточки из птицы с соусом</t>
  </si>
  <si>
    <t>Вареники с творогом с соусом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</si>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</sst>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N32" sqref="N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62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64</v>
      </c>
      <c r="L6" s="40"/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67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v>82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68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54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52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41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42</v>
      </c>
      <c r="F21" s="43">
        <v>40</v>
      </c>
      <c r="G21" s="43">
        <v>3.2</v>
      </c>
      <c r="H21" s="43">
        <v>0.4</v>
      </c>
      <c r="I21" s="43">
        <v>20</v>
      </c>
      <c r="J21" s="43">
        <v>96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43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v>25.93</v>
      </c>
      <c r="H25" s="19">
        <f t="shared" ref="H25:J25" si="1">SUM(H16:H24)</f>
        <v>29.8</v>
      </c>
      <c r="I25" s="19">
        <f t="shared" si="1"/>
        <v>113.29</v>
      </c>
      <c r="J25" s="19">
        <f t="shared" si="1"/>
        <v>719</v>
      </c>
      <c r="K25" s="25"/>
      <c r="L25" s="19">
        <v>100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1215</v>
      </c>
      <c r="G26" s="32">
        <f t="shared" ref="G26:J26" si="2">G15+G25</f>
        <v>37.01</v>
      </c>
      <c r="H26" s="32">
        <f t="shared" si="2"/>
        <v>39.74</v>
      </c>
      <c r="I26" s="32">
        <f t="shared" si="2"/>
        <v>202.21</v>
      </c>
      <c r="J26" s="32">
        <f t="shared" si="2"/>
        <v>1209</v>
      </c>
      <c r="K26" s="32"/>
      <c r="L26" s="32">
        <f t="shared" ref="L26" si="3">L15+L25</f>
        <v>182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69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40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44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40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42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27.36</v>
      </c>
      <c r="H35" s="19">
        <f>SUM(H27:H34)</f>
        <v>9.51</v>
      </c>
      <c r="I35" s="19">
        <f>SUM(I27:I34)</f>
        <v>94.49</v>
      </c>
      <c r="J35" s="19">
        <f>SUM(J27:J34)</f>
        <v>577</v>
      </c>
      <c r="K35" s="25"/>
      <c r="L35" s="19">
        <v>82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46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69</v>
      </c>
      <c r="F38" s="43">
        <v>90</v>
      </c>
      <c r="G38" s="43">
        <v>17.91</v>
      </c>
      <c r="H38" s="43">
        <v>3.8</v>
      </c>
      <c r="I38" s="43">
        <v>10.55</v>
      </c>
      <c r="J38" s="43">
        <v>150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44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47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40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42</v>
      </c>
      <c r="F41" s="43">
        <v>40</v>
      </c>
      <c r="G41" s="43">
        <v>3.2</v>
      </c>
      <c r="H41" s="43">
        <v>0.4</v>
      </c>
      <c r="I41" s="43">
        <v>20</v>
      </c>
      <c r="J41" s="43">
        <v>96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43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4">SUM(G36:G44)</f>
        <v>30.51</v>
      </c>
      <c r="H45" s="19">
        <f t="shared" ref="H45" si="5">SUM(H36:H44)</f>
        <v>12.62</v>
      </c>
      <c r="I45" s="19">
        <f t="shared" ref="I45" si="6">SUM(I36:I44)</f>
        <v>115.17999999999999</v>
      </c>
      <c r="J45" s="19">
        <f t="shared" ref="J45" si="7">SUM(J36:J44)</f>
        <v>706</v>
      </c>
      <c r="K45" s="25"/>
      <c r="L45" s="19">
        <v>100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1200</v>
      </c>
      <c r="G46" s="32">
        <f t="shared" ref="G46" si="8">G35+G45</f>
        <v>57.870000000000005</v>
      </c>
      <c r="H46" s="32">
        <f t="shared" ref="H46" si="9">H35+H45</f>
        <v>22.13</v>
      </c>
      <c r="I46" s="32">
        <f t="shared" ref="I46" si="10">I35+I45</f>
        <v>209.67</v>
      </c>
      <c r="J46" s="32">
        <f t="shared" ref="J46:L46" si="11">J35+J45</f>
        <v>1283</v>
      </c>
      <c r="K46" s="32"/>
      <c r="L46" s="32">
        <f t="shared" si="11"/>
        <v>182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70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40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71</v>
      </c>
      <c r="F48" s="43">
        <v>150</v>
      </c>
      <c r="G48" s="43">
        <v>3.15</v>
      </c>
      <c r="H48" s="43">
        <v>6.75</v>
      </c>
      <c r="I48" s="43">
        <v>21.9</v>
      </c>
      <c r="J48" s="43">
        <v>163</v>
      </c>
      <c r="K48" s="44">
        <v>520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48</v>
      </c>
      <c r="F49" s="43">
        <v>200</v>
      </c>
      <c r="G49" s="43"/>
      <c r="H49" s="43"/>
      <c r="I49" s="43">
        <v>18</v>
      </c>
      <c r="J49" s="43">
        <v>113</v>
      </c>
      <c r="K49" s="44" t="s">
        <v>40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42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19.709999999999997</v>
      </c>
      <c r="H55" s="19">
        <f>SUM(H47:H54)</f>
        <v>16.53</v>
      </c>
      <c r="I55" s="19">
        <f>SUM(I47:I54)</f>
        <v>64.97999999999999</v>
      </c>
      <c r="J55" s="19">
        <f>SUM(J47:J54)</f>
        <v>541</v>
      </c>
      <c r="K55" s="25"/>
      <c r="L55" s="19">
        <v>82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.75" thickBot="1" x14ac:dyDescent="0.3">
      <c r="A57" s="23"/>
      <c r="B57" s="15"/>
      <c r="C57" s="11"/>
      <c r="D57" s="7" t="s">
        <v>27</v>
      </c>
      <c r="E57" s="42" t="s">
        <v>72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70</v>
      </c>
      <c r="F58" s="40">
        <v>120</v>
      </c>
      <c r="G58" s="40">
        <v>14.16</v>
      </c>
      <c r="H58" s="40">
        <v>9.48</v>
      </c>
      <c r="I58" s="40">
        <v>10.08</v>
      </c>
      <c r="J58" s="40">
        <v>193</v>
      </c>
      <c r="K58" s="41" t="s">
        <v>40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71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48</v>
      </c>
      <c r="F60" s="43">
        <v>200</v>
      </c>
      <c r="G60" s="43"/>
      <c r="H60" s="43"/>
      <c r="I60" s="43">
        <v>18</v>
      </c>
      <c r="J60" s="43">
        <v>113</v>
      </c>
      <c r="K60" s="44" t="s">
        <v>40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42</v>
      </c>
      <c r="F61" s="43">
        <v>40</v>
      </c>
      <c r="G61" s="43">
        <v>3.2</v>
      </c>
      <c r="H61" s="43">
        <v>0.4</v>
      </c>
      <c r="I61" s="43">
        <v>20</v>
      </c>
      <c r="J61" s="43">
        <v>96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43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2">SUM(G56:G64)</f>
        <v>27.31</v>
      </c>
      <c r="H65" s="19">
        <f t="shared" ref="H65" si="13">SUM(H56:H64)</f>
        <v>21.23</v>
      </c>
      <c r="I65" s="19">
        <f t="shared" ref="I65" si="14">SUM(I56:I64)</f>
        <v>89.78</v>
      </c>
      <c r="J65" s="19">
        <f t="shared" ref="J65" si="15">SUM(J56:J64)</f>
        <v>713</v>
      </c>
      <c r="K65" s="25"/>
      <c r="L65" s="19">
        <v>100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1230</v>
      </c>
      <c r="G66" s="32">
        <f t="shared" ref="G66" si="16">G55+G65</f>
        <v>47.019999999999996</v>
      </c>
      <c r="H66" s="32">
        <f t="shared" ref="H66" si="17">H55+H65</f>
        <v>37.760000000000005</v>
      </c>
      <c r="I66" s="32">
        <f t="shared" ref="I66" si="18">I55+I65</f>
        <v>154.76</v>
      </c>
      <c r="J66" s="32">
        <f t="shared" ref="J66:L66" si="19">J55+J65</f>
        <v>1254</v>
      </c>
      <c r="K66" s="32"/>
      <c r="L66" s="32">
        <f t="shared" si="19"/>
        <v>182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49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45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73</v>
      </c>
      <c r="F70" s="43">
        <v>100</v>
      </c>
      <c r="G70" s="43">
        <v>4.0999999999999996</v>
      </c>
      <c r="H70" s="43">
        <v>1.6</v>
      </c>
      <c r="I70" s="43">
        <v>26.4</v>
      </c>
      <c r="J70" s="43">
        <v>128</v>
      </c>
      <c r="K70" s="44">
        <v>428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0">SUM(G67:G74)</f>
        <v>32.43</v>
      </c>
      <c r="H75" s="19">
        <f t="shared" ref="H75" si="21">SUM(H67:H74)</f>
        <v>12.17</v>
      </c>
      <c r="I75" s="19">
        <f t="shared" ref="I75" si="22">SUM(I67:I74)</f>
        <v>72.139999999999986</v>
      </c>
      <c r="J75" s="19">
        <f t="shared" ref="J75" si="23">SUM(J67:J74)</f>
        <v>554</v>
      </c>
      <c r="K75" s="25"/>
      <c r="L75" s="19">
        <v>82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76</v>
      </c>
      <c r="F76" s="43">
        <v>80</v>
      </c>
      <c r="G76" s="43">
        <v>1.47</v>
      </c>
      <c r="H76" s="43">
        <v>3.6</v>
      </c>
      <c r="I76" s="43">
        <v>6</v>
      </c>
      <c r="J76" s="43">
        <v>63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27</v>
      </c>
      <c r="E77" s="42" t="s">
        <v>51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75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40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45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42</v>
      </c>
      <c r="F81" s="43">
        <v>40</v>
      </c>
      <c r="G81" s="43">
        <v>3.2</v>
      </c>
      <c r="H81" s="43">
        <v>0.4</v>
      </c>
      <c r="I81" s="43">
        <v>20</v>
      </c>
      <c r="J81" s="43">
        <v>96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43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4">SUM(G76:G84)</f>
        <v>25.47</v>
      </c>
      <c r="H85" s="19">
        <f t="shared" ref="H85" si="25">SUM(H76:H84)</f>
        <v>22.529999999999998</v>
      </c>
      <c r="I85" s="19">
        <f t="shared" ref="I85" si="26">SUM(I76:I84)</f>
        <v>99.960000000000008</v>
      </c>
      <c r="J85" s="19">
        <f t="shared" ref="J85" si="27">SUM(J76:J84)</f>
        <v>706</v>
      </c>
      <c r="K85" s="25"/>
      <c r="L85" s="19">
        <v>100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1200</v>
      </c>
      <c r="G86" s="32">
        <f t="shared" ref="G86" si="28">G75+G85</f>
        <v>57.9</v>
      </c>
      <c r="H86" s="32">
        <f t="shared" ref="H86" si="29">H75+H85</f>
        <v>34.699999999999996</v>
      </c>
      <c r="I86" s="32">
        <f t="shared" ref="I86" si="30">I75+I85</f>
        <v>172.1</v>
      </c>
      <c r="J86" s="32">
        <f t="shared" ref="J86:L86" si="31">J75+J85</f>
        <v>1260</v>
      </c>
      <c r="K86" s="32"/>
      <c r="L86" s="32">
        <f t="shared" si="31"/>
        <v>182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74</v>
      </c>
      <c r="F87" s="40">
        <v>90</v>
      </c>
      <c r="G87" s="40">
        <v>8.83</v>
      </c>
      <c r="H87" s="40">
        <v>8.3000000000000007</v>
      </c>
      <c r="I87" s="40">
        <v>11.04</v>
      </c>
      <c r="J87" s="40">
        <v>157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52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47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40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42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2">SUM(G87:G94)</f>
        <v>15.76</v>
      </c>
      <c r="H95" s="19">
        <f t="shared" ref="H95" si="33">SUM(H87:H94)</f>
        <v>13.82</v>
      </c>
      <c r="I95" s="19">
        <f t="shared" ref="I95" si="34">SUM(I87:I94)</f>
        <v>97.18</v>
      </c>
      <c r="J95" s="19">
        <f t="shared" ref="J95" si="35">SUM(J87:J94)</f>
        <v>580</v>
      </c>
      <c r="K95" s="25"/>
      <c r="L95" s="19">
        <v>82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.75" thickBot="1" x14ac:dyDescent="0.3">
      <c r="A97" s="23"/>
      <c r="B97" s="15"/>
      <c r="C97" s="11"/>
      <c r="D97" s="7" t="s">
        <v>27</v>
      </c>
      <c r="E97" s="42" t="s">
        <v>53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74</v>
      </c>
      <c r="F98" s="40">
        <v>90</v>
      </c>
      <c r="G98" s="40">
        <v>8.83</v>
      </c>
      <c r="H98" s="40">
        <v>8.3000000000000007</v>
      </c>
      <c r="I98" s="40">
        <v>11.04</v>
      </c>
      <c r="J98" s="40">
        <v>157</v>
      </c>
      <c r="K98" s="41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52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47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 t="s">
        <v>40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42</v>
      </c>
      <c r="F101" s="43">
        <v>40</v>
      </c>
      <c r="G101" s="43">
        <v>3.2</v>
      </c>
      <c r="H101" s="43">
        <v>0.4</v>
      </c>
      <c r="I101" s="43">
        <v>20</v>
      </c>
      <c r="J101" s="43">
        <v>96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43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6">SUM(G96:G104)</f>
        <v>19.330000000000002</v>
      </c>
      <c r="H105" s="19">
        <f t="shared" ref="H105" si="37">SUM(H96:H104)</f>
        <v>17.169999999999998</v>
      </c>
      <c r="I105" s="19">
        <f t="shared" ref="I105" si="38">SUM(I96:I104)</f>
        <v>114.88</v>
      </c>
      <c r="J105" s="19">
        <f t="shared" ref="J105" si="39">SUM(J96:J104)</f>
        <v>708</v>
      </c>
      <c r="K105" s="25"/>
      <c r="L105" s="19">
        <v>100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1210</v>
      </c>
      <c r="G106" s="32">
        <f t="shared" ref="G106" si="40">G95+G105</f>
        <v>35.090000000000003</v>
      </c>
      <c r="H106" s="32">
        <f t="shared" ref="H106" si="41">H95+H105</f>
        <v>30.99</v>
      </c>
      <c r="I106" s="32">
        <f t="shared" ref="I106" si="42">I95+I105</f>
        <v>212.06</v>
      </c>
      <c r="J106" s="32">
        <f t="shared" ref="J106:L106" si="43">J95+J105</f>
        <v>1288</v>
      </c>
      <c r="K106" s="32"/>
      <c r="L106" s="32">
        <f t="shared" si="43"/>
        <v>182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77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149</v>
      </c>
      <c r="K107" s="41" t="s">
        <v>40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44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47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40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42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4">SUM(G107:G114)</f>
        <v>20.88</v>
      </c>
      <c r="H115" s="19">
        <f t="shared" si="44"/>
        <v>15.940000000000001</v>
      </c>
      <c r="I115" s="19">
        <f t="shared" si="44"/>
        <v>86.68</v>
      </c>
      <c r="J115" s="19">
        <f t="shared" si="44"/>
        <v>576</v>
      </c>
      <c r="K115" s="25"/>
      <c r="L115" s="19">
        <v>82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.75" thickBot="1" x14ac:dyDescent="0.3">
      <c r="A117" s="23"/>
      <c r="B117" s="15"/>
      <c r="C117" s="11"/>
      <c r="D117" s="7" t="s">
        <v>27</v>
      </c>
      <c r="E117" s="42" t="s">
        <v>55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77</v>
      </c>
      <c r="F118" s="40">
        <v>90</v>
      </c>
      <c r="G118" s="40">
        <v>11.43</v>
      </c>
      <c r="H118" s="40">
        <v>10.23</v>
      </c>
      <c r="I118" s="40">
        <v>2.74</v>
      </c>
      <c r="J118" s="40">
        <v>149</v>
      </c>
      <c r="K118" s="41" t="s">
        <v>40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44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47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40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42</v>
      </c>
      <c r="F121" s="43">
        <v>40</v>
      </c>
      <c r="G121" s="43">
        <v>3.2</v>
      </c>
      <c r="H121" s="43">
        <v>0.4</v>
      </c>
      <c r="I121" s="43">
        <v>20</v>
      </c>
      <c r="J121" s="43">
        <v>96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43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5">SUM(G116:G124)</f>
        <v>26.88</v>
      </c>
      <c r="H125" s="19">
        <f t="shared" si="45"/>
        <v>18.689999999999998</v>
      </c>
      <c r="I125" s="19">
        <f t="shared" si="45"/>
        <v>108.91</v>
      </c>
      <c r="J125" s="19">
        <f t="shared" si="45"/>
        <v>713</v>
      </c>
      <c r="K125" s="25"/>
      <c r="L125" s="19">
        <v>100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1200</v>
      </c>
      <c r="G126" s="32">
        <f t="shared" ref="G126" si="46">G115+G125</f>
        <v>47.76</v>
      </c>
      <c r="H126" s="32">
        <f t="shared" ref="H126" si="47">H115+H125</f>
        <v>34.629999999999995</v>
      </c>
      <c r="I126" s="32">
        <f t="shared" ref="I126" si="48">I115+I125</f>
        <v>195.59</v>
      </c>
      <c r="J126" s="32">
        <f t="shared" ref="J126:L126" si="49">J115+J125</f>
        <v>1289</v>
      </c>
      <c r="K126" s="32"/>
      <c r="L126" s="32">
        <f t="shared" si="49"/>
        <v>182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78</v>
      </c>
      <c r="F127" s="40">
        <v>270</v>
      </c>
      <c r="G127" s="40">
        <v>19.170000000000002</v>
      </c>
      <c r="H127" s="40">
        <v>15.58</v>
      </c>
      <c r="I127" s="40">
        <v>42.99</v>
      </c>
      <c r="J127" s="40">
        <v>388</v>
      </c>
      <c r="K127" s="41">
        <v>265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56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40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42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0">SUM(G127:G134)</f>
        <v>22.17</v>
      </c>
      <c r="H135" s="19">
        <f t="shared" si="50"/>
        <v>15.940000000000001</v>
      </c>
      <c r="I135" s="19">
        <f t="shared" si="50"/>
        <v>87.78</v>
      </c>
      <c r="J135" s="19">
        <f t="shared" si="50"/>
        <v>584</v>
      </c>
      <c r="K135" s="25"/>
      <c r="L135" s="19">
        <v>82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79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78</v>
      </c>
      <c r="F138" s="43">
        <v>250</v>
      </c>
      <c r="G138" s="43">
        <v>17.75</v>
      </c>
      <c r="H138" s="43">
        <v>14.43</v>
      </c>
      <c r="I138" s="43">
        <v>39.81</v>
      </c>
      <c r="J138" s="43">
        <v>367</v>
      </c>
      <c r="K138" s="44">
        <v>265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56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40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42</v>
      </c>
      <c r="F141" s="43">
        <v>40</v>
      </c>
      <c r="G141" s="43">
        <v>3.2</v>
      </c>
      <c r="H141" s="43">
        <v>0.4</v>
      </c>
      <c r="I141" s="43">
        <v>20</v>
      </c>
      <c r="J141" s="43">
        <v>96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43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1">SUM(G136:G144)</f>
        <v>24.89</v>
      </c>
      <c r="H145" s="19">
        <f t="shared" si="51"/>
        <v>19.029999999999998</v>
      </c>
      <c r="I145" s="19">
        <f t="shared" si="51"/>
        <v>114.80000000000001</v>
      </c>
      <c r="J145" s="19">
        <f t="shared" si="51"/>
        <v>707</v>
      </c>
      <c r="K145" s="25"/>
      <c r="L145" s="19">
        <v>100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1210</v>
      </c>
      <c r="G146" s="32">
        <f t="shared" ref="G146" si="52">G135+G145</f>
        <v>47.06</v>
      </c>
      <c r="H146" s="32">
        <f t="shared" ref="H146" si="53">H135+H145</f>
        <v>34.97</v>
      </c>
      <c r="I146" s="32">
        <f t="shared" ref="I146" si="54">I135+I145</f>
        <v>202.58</v>
      </c>
      <c r="J146" s="32">
        <f t="shared" ref="J146:L146" si="55">J135+J145</f>
        <v>1291</v>
      </c>
      <c r="K146" s="32"/>
      <c r="L146" s="32">
        <f t="shared" si="55"/>
        <v>182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57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215</v>
      </c>
      <c r="K147" s="41" t="s">
        <v>64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45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58</v>
      </c>
      <c r="F150" s="43">
        <v>50</v>
      </c>
      <c r="G150" s="43">
        <v>5</v>
      </c>
      <c r="H150" s="43">
        <v>10.18</v>
      </c>
      <c r="I150" s="43">
        <v>22.06</v>
      </c>
      <c r="J150" s="43">
        <v>173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 t="s">
        <v>67</v>
      </c>
      <c r="F151" s="43">
        <v>125</v>
      </c>
      <c r="G151" s="43">
        <v>0</v>
      </c>
      <c r="H151" s="43">
        <v>0</v>
      </c>
      <c r="I151" s="43">
        <v>13.75</v>
      </c>
      <c r="J151" s="43">
        <v>55</v>
      </c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56">SUM(G147:G154)</f>
        <v>11.66</v>
      </c>
      <c r="H155" s="19">
        <f t="shared" si="56"/>
        <v>16.939999999999998</v>
      </c>
      <c r="I155" s="19">
        <f t="shared" si="56"/>
        <v>85.32</v>
      </c>
      <c r="J155" s="19">
        <f t="shared" si="56"/>
        <v>504</v>
      </c>
      <c r="K155" s="25"/>
      <c r="L155" s="19">
        <v>82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68</v>
      </c>
      <c r="F157" s="43">
        <v>200</v>
      </c>
      <c r="G157" s="43">
        <v>4.6399999999999997</v>
      </c>
      <c r="H157" s="43">
        <v>5.04</v>
      </c>
      <c r="I157" s="43">
        <v>26.52</v>
      </c>
      <c r="J157" s="43">
        <v>176</v>
      </c>
      <c r="K157" s="44">
        <v>148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60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40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41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42</v>
      </c>
      <c r="F161" s="43">
        <v>40</v>
      </c>
      <c r="G161" s="43">
        <v>3.2</v>
      </c>
      <c r="H161" s="43">
        <v>0.4</v>
      </c>
      <c r="I161" s="43">
        <v>20</v>
      </c>
      <c r="J161" s="43">
        <v>96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43</v>
      </c>
      <c r="F162" s="43">
        <v>20</v>
      </c>
      <c r="G162" s="43">
        <v>1.6</v>
      </c>
      <c r="H162" s="43">
        <v>0.2</v>
      </c>
      <c r="I162" s="43">
        <v>9</v>
      </c>
      <c r="J162" s="43">
        <v>44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680</v>
      </c>
      <c r="G165" s="19">
        <f t="shared" ref="G165:J165" si="57">SUM(G156:G164)</f>
        <v>26.480000000000004</v>
      </c>
      <c r="H165" s="19">
        <f t="shared" si="57"/>
        <v>21.029999999999998</v>
      </c>
      <c r="I165" s="19">
        <f t="shared" si="57"/>
        <v>105.79</v>
      </c>
      <c r="J165" s="19">
        <f t="shared" si="57"/>
        <v>775</v>
      </c>
      <c r="K165" s="25"/>
      <c r="L165" s="19">
        <v>100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1205</v>
      </c>
      <c r="G166" s="32">
        <f t="shared" ref="G166" si="58">G155+G165</f>
        <v>38.14</v>
      </c>
      <c r="H166" s="32">
        <f t="shared" ref="H166" si="59">H155+H165</f>
        <v>37.97</v>
      </c>
      <c r="I166" s="32">
        <f t="shared" ref="I166" si="60">I155+I165</f>
        <v>191.11</v>
      </c>
      <c r="J166" s="32">
        <f t="shared" ref="J166:L166" si="61">J155+J165</f>
        <v>1279</v>
      </c>
      <c r="K166" s="32"/>
      <c r="L166" s="32">
        <f t="shared" si="61"/>
        <v>182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80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40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61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47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40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42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2">SUM(G167:G174)</f>
        <v>22.599999999999998</v>
      </c>
      <c r="H175" s="19">
        <f t="shared" si="62"/>
        <v>16.009999999999998</v>
      </c>
      <c r="I175" s="19">
        <f t="shared" si="62"/>
        <v>73.39</v>
      </c>
      <c r="J175" s="19">
        <f t="shared" si="62"/>
        <v>538</v>
      </c>
      <c r="K175" s="25"/>
      <c r="L175" s="19">
        <v>82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.75" thickBot="1" x14ac:dyDescent="0.3">
      <c r="A177" s="23"/>
      <c r="B177" s="15"/>
      <c r="C177" s="11"/>
      <c r="D177" s="7" t="s">
        <v>27</v>
      </c>
      <c r="E177" s="42" t="s">
        <v>59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40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80</v>
      </c>
      <c r="F178" s="40">
        <v>90</v>
      </c>
      <c r="G178" s="40">
        <v>14.58</v>
      </c>
      <c r="H178" s="40">
        <v>9.68</v>
      </c>
      <c r="I178" s="40">
        <v>8.94</v>
      </c>
      <c r="J178" s="40">
        <v>190</v>
      </c>
      <c r="K178" s="41" t="s">
        <v>40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61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47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42</v>
      </c>
      <c r="F181" s="43">
        <v>40</v>
      </c>
      <c r="G181" s="43">
        <v>3.2</v>
      </c>
      <c r="H181" s="43">
        <v>0.4</v>
      </c>
      <c r="I181" s="43">
        <v>20</v>
      </c>
      <c r="J181" s="43">
        <v>96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43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63">SUM(G176:G184)</f>
        <v>32.46</v>
      </c>
      <c r="H185" s="19">
        <f t="shared" si="63"/>
        <v>19.809999999999995</v>
      </c>
      <c r="I185" s="19">
        <f t="shared" si="63"/>
        <v>96.33</v>
      </c>
      <c r="J185" s="19">
        <f t="shared" si="63"/>
        <v>706</v>
      </c>
      <c r="K185" s="25"/>
      <c r="L185" s="19">
        <v>100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1230</v>
      </c>
      <c r="G186" s="32">
        <f t="shared" ref="G186" si="64">G175+G185</f>
        <v>55.06</v>
      </c>
      <c r="H186" s="32">
        <f t="shared" ref="H186" si="65">H175+H185</f>
        <v>35.819999999999993</v>
      </c>
      <c r="I186" s="32">
        <f t="shared" ref="I186" si="66">I175+I185</f>
        <v>169.72</v>
      </c>
      <c r="J186" s="32">
        <f t="shared" ref="J186:L186" si="67">J175+J185</f>
        <v>1244</v>
      </c>
      <c r="K186" s="32"/>
      <c r="L186" s="32">
        <f t="shared" si="67"/>
        <v>182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81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40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41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50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8">SUM(G187:G194)</f>
        <v>27.26</v>
      </c>
      <c r="H195" s="19">
        <f t="shared" si="68"/>
        <v>6.83</v>
      </c>
      <c r="I195" s="19">
        <f t="shared" si="68"/>
        <v>141.85</v>
      </c>
      <c r="J195" s="19">
        <f t="shared" si="68"/>
        <v>582</v>
      </c>
      <c r="K195" s="25"/>
      <c r="L195" s="19">
        <v>82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82</v>
      </c>
      <c r="F197" s="43">
        <v>200</v>
      </c>
      <c r="G197" s="43">
        <v>4.8</v>
      </c>
      <c r="H197" s="43">
        <v>2.2400000000000002</v>
      </c>
      <c r="I197" s="43">
        <v>19.54</v>
      </c>
      <c r="J197" s="43">
        <v>106</v>
      </c>
      <c r="K197" s="44">
        <v>97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77</v>
      </c>
      <c r="F198" s="43">
        <v>90</v>
      </c>
      <c r="G198" s="43">
        <v>9.32</v>
      </c>
      <c r="H198" s="43">
        <v>6.6</v>
      </c>
      <c r="I198" s="43">
        <v>3.04</v>
      </c>
      <c r="J198" s="43">
        <v>148</v>
      </c>
      <c r="K198" s="44">
        <v>301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44</v>
      </c>
      <c r="F199" s="43">
        <v>150</v>
      </c>
      <c r="G199" s="43">
        <v>5.82</v>
      </c>
      <c r="H199" s="43">
        <v>4.49</v>
      </c>
      <c r="I199" s="43">
        <v>37.08</v>
      </c>
      <c r="J199" s="43">
        <v>212</v>
      </c>
      <c r="K199" s="44">
        <v>516</v>
      </c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47</v>
      </c>
      <c r="F200" s="43">
        <v>200</v>
      </c>
      <c r="G200" s="43">
        <v>7.0000000000000007E-2</v>
      </c>
      <c r="H200" s="43">
        <v>0.02</v>
      </c>
      <c r="I200" s="43">
        <v>24.44</v>
      </c>
      <c r="J200" s="43">
        <v>100</v>
      </c>
      <c r="K200" s="44" t="s">
        <v>40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42</v>
      </c>
      <c r="F201" s="43">
        <v>40</v>
      </c>
      <c r="G201" s="43">
        <v>3.2</v>
      </c>
      <c r="H201" s="43">
        <v>0.4</v>
      </c>
      <c r="I201" s="43">
        <v>20</v>
      </c>
      <c r="J201" s="43">
        <v>96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43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69">SUM(G196:G204)</f>
        <v>24.810000000000002</v>
      </c>
      <c r="H205" s="19">
        <f t="shared" si="69"/>
        <v>13.95</v>
      </c>
      <c r="I205" s="19">
        <f t="shared" si="69"/>
        <v>113.1</v>
      </c>
      <c r="J205" s="19">
        <f t="shared" si="69"/>
        <v>706</v>
      </c>
      <c r="K205" s="25"/>
      <c r="L205" s="19">
        <v>100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1200</v>
      </c>
      <c r="G206" s="32">
        <f t="shared" ref="G206" si="70">G195+G205</f>
        <v>52.070000000000007</v>
      </c>
      <c r="H206" s="32">
        <f t="shared" ref="H206" si="71">H195+H205</f>
        <v>20.78</v>
      </c>
      <c r="I206" s="32">
        <f t="shared" ref="I206" si="72">I195+I205</f>
        <v>254.95</v>
      </c>
      <c r="J206" s="32">
        <f t="shared" ref="J206:L206" si="73">J195+J205</f>
        <v>1288</v>
      </c>
      <c r="K206" s="32"/>
      <c r="L206" s="32">
        <f t="shared" si="73"/>
        <v>182</v>
      </c>
    </row>
    <row r="207" spans="1:12" ht="13.5" thickBot="1" x14ac:dyDescent="0.25">
      <c r="A207" s="27"/>
      <c r="B207" s="28"/>
      <c r="C207" s="50" t="s">
        <v>5</v>
      </c>
      <c r="D207" s="50"/>
      <c r="E207" s="50"/>
      <c r="F207" s="34">
        <f>SUMIF($C:$C,"Итого за день:",F:F)/COUNTIFS($C:$C,"Итого за день:",F:F,"&gt;0")</f>
        <v>1210</v>
      </c>
      <c r="G207" s="34">
        <f>SUMIF($C:$C,"Итого за день:",G:G)/COUNTIFS($C:$C,"Итого за день:",G:G,"&gt;0")</f>
        <v>47.497999999999998</v>
      </c>
      <c r="H207" s="34">
        <f>SUMIF($C:$C,"Итого за день:",H:H)/COUNTIFS($C:$C,"Итого за день:",H:H,"&gt;0")</f>
        <v>32.948999999999998</v>
      </c>
      <c r="I207" s="34">
        <f>SUMIF($C:$C,"Итого за день:",I:I)/COUNTIFS($C:$C,"Итого за день:",I:I,"&gt;0")</f>
        <v>196.47499999999999</v>
      </c>
      <c r="J207" s="34">
        <f>SUMIF($C:$C,"Итого за день:",J:J)/COUNTIFS($C:$C,"Итого за день:",J:J,"&gt;0")</f>
        <v>1268.5</v>
      </c>
      <c r="K207" s="34"/>
      <c r="L207" s="34">
        <f>SUMIF($C:$C,"Итого за день:",L:L)/COUNTIFS($C:$C,"Итого за день:",L:L,"&gt;0")</f>
        <v>182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2024-09-27T07:27:24Z</cp:lastPrinted>
  <dcterms:created xsi:type="dcterms:W3CDTF">2022-05-16T14:23:56Z</dcterms:created>
  <dcterms:modified xsi:type="dcterms:W3CDTF">2025-01-09T03:58:51Z</dcterms:modified>
</cp:coreProperties>
</file>